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Work\CSPF\metrics\scenarios\6.0.2\"/>
    </mc:Choice>
  </mc:AlternateContent>
  <bookViews>
    <workbookView xWindow="28860" yWindow="0" windowWidth="27690" windowHeight="13020" tabRatio="770" activeTab="2"/>
  </bookViews>
  <sheets>
    <sheet name="Numbers" sheetId="9" r:id="rId1"/>
    <sheet name="Pipelines (versions)" sheetId="11" r:id="rId2"/>
    <sheet name="Pipelines (dates)" sheetId="12" r:id="rId3"/>
    <sheet name="Trends" sheetId="13" r:id="rId4"/>
  </sheets>
  <externalReferences>
    <externalReference r:id="rId5"/>
  </externalReferences>
  <definedNames>
    <definedName name="_xlnm._FilterDatabase" localSheetId="0" hidden="1">Numbers!$A$2:$A$11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9" l="1"/>
  <c r="E9" i="9"/>
  <c r="E10" i="9"/>
  <c r="E11" i="9"/>
  <c r="E12" i="9"/>
  <c r="E13" i="9"/>
  <c r="D13" i="9"/>
  <c r="D16" i="9" s="1"/>
  <c r="D12" i="9"/>
  <c r="D11" i="9"/>
  <c r="D10" i="9"/>
  <c r="D9" i="9"/>
  <c r="E8" i="9"/>
  <c r="D8" i="9"/>
  <c r="F8" i="9" s="1"/>
  <c r="C14" i="9"/>
  <c r="C13" i="9"/>
  <c r="C12" i="9"/>
  <c r="C11" i="9"/>
  <c r="C10" i="9"/>
  <c r="C9" i="9"/>
  <c r="C8" i="9"/>
  <c r="C7" i="9"/>
  <c r="C6" i="9"/>
  <c r="C5" i="9"/>
  <c r="C4" i="9"/>
  <c r="C3" i="9"/>
  <c r="F9" i="9" l="1"/>
  <c r="G8" i="9"/>
  <c r="F13" i="9"/>
  <c r="F11" i="9"/>
  <c r="F10" i="9"/>
  <c r="F12" i="9"/>
  <c r="D14" i="9" l="1"/>
  <c r="G12" i="9" l="1"/>
  <c r="G10" i="9"/>
  <c r="G9" i="9"/>
  <c r="G16" i="9"/>
  <c r="H16" i="9" s="1"/>
  <c r="G14" i="9"/>
  <c r="G13" i="9"/>
  <c r="G11" i="9"/>
  <c r="F14" i="9"/>
  <c r="G15" i="9"/>
</calcChain>
</file>

<file path=xl/sharedStrings.xml><?xml version="1.0" encoding="utf-8"?>
<sst xmlns="http://schemas.openxmlformats.org/spreadsheetml/2006/main" count="20" uniqueCount="20">
  <si>
    <t>CLM 4.0.1 GA</t>
  </si>
  <si>
    <t>CLM 4.0.2 GA</t>
  </si>
  <si>
    <t>CLM 4.0.3 GA</t>
  </si>
  <si>
    <t>CLM 4.0.4 GA</t>
  </si>
  <si>
    <t>CLM 4.0.5 GA</t>
  </si>
  <si>
    <t>CLM 4.0.6 GA</t>
  </si>
  <si>
    <t>CLM 4.0.7 GA</t>
  </si>
  <si>
    <t>CLM 5.0.0 GA</t>
  </si>
  <si>
    <t>CLM 5.0.1 GA</t>
  </si>
  <si>
    <t>CLM 5.0.2 GA</t>
  </si>
  <si>
    <t>Versions</t>
  </si>
  <si>
    <t>Date</t>
  </si>
  <si>
    <t>Scenarios</t>
  </si>
  <si>
    <t>CLM 6.0.0 GA</t>
  </si>
  <si>
    <t>CLM 6.0.1 GA</t>
  </si>
  <si>
    <t>Trends</t>
  </si>
  <si>
    <t>CLM 6.0.2 RC1</t>
  </si>
  <si>
    <t>Dvpt</t>
  </si>
  <si>
    <t>All</t>
  </si>
  <si>
    <t>Maint.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</si>
</sst>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CSPF Tests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Pipelines usage</a:t>
            </a:r>
            <a:br>
              <a:rPr lang="en-US" sz="1800" b="0" i="0" baseline="0">
                <a:effectLst/>
              </a:rPr>
            </a:br>
            <a:r>
              <a:rPr lang="en-US" sz="1200" b="0" i="0" baseline="0">
                <a:effectLst/>
              </a:rPr>
              <a:t>(versions)</a:t>
            </a:r>
            <a:endParaRPr lang="en-US" sz="1200" baseline="0">
              <a:effectLst/>
            </a:endParaRPr>
          </a:p>
        </c:rich>
      </c:tx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37090820758021E-2"/>
          <c:y val="6.7314744315127864E-2"/>
          <c:w val="0.87776861413767981"/>
          <c:h val="0.87822933622371446"/>
        </c:manualLayout>
      </c:layout>
      <c:lineChart>
        <c:grouping val="standard"/>
        <c:varyColors val="0"/>
        <c:ser>
          <c:idx val="0"/>
          <c:order val="0"/>
          <c:tx>
            <c:strRef>
              <c:f>Numbers!$D$1</c:f>
              <c:strCache>
                <c:ptCount val="1"/>
                <c:pt idx="0">
                  <c:v>Dvpt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Numbers!$A$8:$A$14</c:f>
              <c:strCache>
                <c:ptCount val="7"/>
                <c:pt idx="0">
                  <c:v>CLM 4.0.7 GA</c:v>
                </c:pt>
                <c:pt idx="1">
                  <c:v>CLM 5.0.0 GA</c:v>
                </c:pt>
                <c:pt idx="2">
                  <c:v>CLM 5.0.1 GA</c:v>
                </c:pt>
                <c:pt idx="3">
                  <c:v>CLM 5.0.2 GA</c:v>
                </c:pt>
                <c:pt idx="4">
                  <c:v>CLM 6.0.0 GA</c:v>
                </c:pt>
                <c:pt idx="5">
                  <c:v>CLM 6.0.1 GA</c:v>
                </c:pt>
                <c:pt idx="6">
                  <c:v>CLM 6.0.2 RC1</c:v>
                </c:pt>
              </c:strCache>
            </c:strRef>
          </c:cat>
          <c:val>
            <c:numRef>
              <c:f>Numbers!$D$8:$D$14</c:f>
              <c:numCache>
                <c:formatCode>General</c:formatCode>
                <c:ptCount val="7"/>
                <c:pt idx="0">
                  <c:v>404</c:v>
                </c:pt>
                <c:pt idx="1">
                  <c:v>470</c:v>
                </c:pt>
                <c:pt idx="2">
                  <c:v>534</c:v>
                </c:pt>
                <c:pt idx="3">
                  <c:v>542</c:v>
                </c:pt>
                <c:pt idx="4">
                  <c:v>1241</c:v>
                </c:pt>
                <c:pt idx="5">
                  <c:v>2204</c:v>
                </c:pt>
                <c:pt idx="6">
                  <c:v>2369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Numbers!$E$1</c:f>
              <c:strCache>
                <c:ptCount val="1"/>
                <c:pt idx="0">
                  <c:v>Maint.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noFill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Numbers!$A$8:$A$14</c:f>
              <c:strCache>
                <c:ptCount val="7"/>
                <c:pt idx="0">
                  <c:v>CLM 4.0.7 GA</c:v>
                </c:pt>
                <c:pt idx="1">
                  <c:v>CLM 5.0.0 GA</c:v>
                </c:pt>
                <c:pt idx="2">
                  <c:v>CLM 5.0.1 GA</c:v>
                </c:pt>
                <c:pt idx="3">
                  <c:v>CLM 5.0.2 GA</c:v>
                </c:pt>
                <c:pt idx="4">
                  <c:v>CLM 6.0.0 GA</c:v>
                </c:pt>
                <c:pt idx="5">
                  <c:v>CLM 6.0.1 GA</c:v>
                </c:pt>
                <c:pt idx="6">
                  <c:v>CLM 6.0.2 RC1</c:v>
                </c:pt>
              </c:strCache>
            </c:strRef>
          </c:cat>
          <c:val>
            <c:numRef>
              <c:f>Numbers!$E$8:$E$14</c:f>
              <c:numCache>
                <c:formatCode>General</c:formatCode>
                <c:ptCount val="7"/>
                <c:pt idx="0">
                  <c:v>335</c:v>
                </c:pt>
                <c:pt idx="1">
                  <c:v>398</c:v>
                </c:pt>
                <c:pt idx="2">
                  <c:v>462</c:v>
                </c:pt>
                <c:pt idx="3">
                  <c:v>469</c:v>
                </c:pt>
                <c:pt idx="4">
                  <c:v>618</c:v>
                </c:pt>
                <c:pt idx="5">
                  <c:v>787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Numbers!$F$1</c:f>
              <c:strCache>
                <c:ptCount val="1"/>
                <c:pt idx="0">
                  <c:v>All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Numbers!$A$8:$A$14</c:f>
              <c:strCache>
                <c:ptCount val="7"/>
                <c:pt idx="0">
                  <c:v>CLM 4.0.7 GA</c:v>
                </c:pt>
                <c:pt idx="1">
                  <c:v>CLM 5.0.0 GA</c:v>
                </c:pt>
                <c:pt idx="2">
                  <c:v>CLM 5.0.1 GA</c:v>
                </c:pt>
                <c:pt idx="3">
                  <c:v>CLM 5.0.2 GA</c:v>
                </c:pt>
                <c:pt idx="4">
                  <c:v>CLM 6.0.0 GA</c:v>
                </c:pt>
                <c:pt idx="5">
                  <c:v>CLM 6.0.1 GA</c:v>
                </c:pt>
                <c:pt idx="6">
                  <c:v>CLM 6.0.2 RC1</c:v>
                </c:pt>
              </c:strCache>
            </c:strRef>
          </c:cat>
          <c:val>
            <c:numRef>
              <c:f>Numbers!$F$8:$F$14</c:f>
              <c:numCache>
                <c:formatCode>General</c:formatCode>
                <c:ptCount val="7"/>
                <c:pt idx="0">
                  <c:v>404</c:v>
                </c:pt>
                <c:pt idx="1">
                  <c:v>805</c:v>
                </c:pt>
                <c:pt idx="2">
                  <c:v>1267</c:v>
                </c:pt>
                <c:pt idx="3">
                  <c:v>1737</c:v>
                </c:pt>
                <c:pt idx="4">
                  <c:v>2905</c:v>
                </c:pt>
                <c:pt idx="5">
                  <c:v>4486</c:v>
                </c:pt>
                <c:pt idx="6">
                  <c:v>5438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517544"/>
        <c:axId val="225517936"/>
      </c:lineChart>
      <c:catAx>
        <c:axId val="225517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517936"/>
        <c:crosses val="autoZero"/>
        <c:auto val="1"/>
        <c:lblAlgn val="ctr"/>
        <c:lblOffset val="100"/>
        <c:noMultiLvlLbl val="0"/>
      </c:catAx>
      <c:valAx>
        <c:axId val="22551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517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082768999247554"/>
          <c:y val="0.32901944475250455"/>
          <c:w val="9.6441110775374317E-2"/>
          <c:h val="0.11883885993124099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CSPF Tests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Pipelines usage</a:t>
            </a:r>
            <a:br>
              <a:rPr lang="en-US" sz="1800" b="0" i="0" baseline="0">
                <a:effectLst/>
              </a:rPr>
            </a:br>
            <a:r>
              <a:rPr lang="en-US" sz="1200" b="0" i="0" baseline="0">
                <a:effectLst/>
              </a:rPr>
              <a:t>(dates)</a:t>
            </a:r>
            <a:endParaRPr lang="en-US" sz="1200" baseline="0">
              <a:effectLst/>
            </a:endParaRPr>
          </a:p>
        </c:rich>
      </c:tx>
      <c:layout>
        <c:manualLayout>
          <c:xMode val="edge"/>
          <c:yMode val="edge"/>
          <c:x val="0.415026297352594"/>
          <c:y val="1.2117464988159233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37090820758021E-2"/>
          <c:y val="5.3177701828942096E-2"/>
          <c:w val="0.87776861413767981"/>
          <c:h val="0.89236637870990021"/>
        </c:manualLayout>
      </c:layout>
      <c:lineChart>
        <c:grouping val="standard"/>
        <c:varyColors val="0"/>
        <c:ser>
          <c:idx val="3"/>
          <c:order val="0"/>
          <c:tx>
            <c:strRef>
              <c:f>Numbers!$D$1</c:f>
              <c:strCache>
                <c:ptCount val="1"/>
                <c:pt idx="0">
                  <c:v>Dvpt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Numbers!$B$8:$B$16</c:f>
              <c:numCache>
                <c:formatCode>mm/dd/yyyy</c:formatCode>
                <c:ptCount val="9"/>
                <c:pt idx="0">
                  <c:v>41730</c:v>
                </c:pt>
                <c:pt idx="1">
                  <c:v>41781</c:v>
                </c:pt>
                <c:pt idx="2">
                  <c:v>41859</c:v>
                </c:pt>
                <c:pt idx="3">
                  <c:v>41943</c:v>
                </c:pt>
                <c:pt idx="4">
                  <c:v>42139</c:v>
                </c:pt>
                <c:pt idx="5">
                  <c:v>42314</c:v>
                </c:pt>
                <c:pt idx="6">
                  <c:v>42440</c:v>
                </c:pt>
                <c:pt idx="7">
                  <c:v>42551</c:v>
                </c:pt>
                <c:pt idx="8">
                  <c:v>42736</c:v>
                </c:pt>
              </c:numCache>
            </c:numRef>
          </c:cat>
          <c:val>
            <c:numRef>
              <c:f>Numbers!$D$8:$D$14</c:f>
              <c:numCache>
                <c:formatCode>General</c:formatCode>
                <c:ptCount val="7"/>
                <c:pt idx="0">
                  <c:v>404</c:v>
                </c:pt>
                <c:pt idx="1">
                  <c:v>470</c:v>
                </c:pt>
                <c:pt idx="2">
                  <c:v>534</c:v>
                </c:pt>
                <c:pt idx="3">
                  <c:v>542</c:v>
                </c:pt>
                <c:pt idx="4">
                  <c:v>1241</c:v>
                </c:pt>
                <c:pt idx="5">
                  <c:v>2204</c:v>
                </c:pt>
                <c:pt idx="6">
                  <c:v>2369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Numbers!$E$1</c:f>
              <c:strCache>
                <c:ptCount val="1"/>
                <c:pt idx="0">
                  <c:v>Maint.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noFill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Numbers!$B$8:$B$16</c:f>
              <c:numCache>
                <c:formatCode>mm/dd/yyyy</c:formatCode>
                <c:ptCount val="9"/>
                <c:pt idx="0">
                  <c:v>41730</c:v>
                </c:pt>
                <c:pt idx="1">
                  <c:v>41781</c:v>
                </c:pt>
                <c:pt idx="2">
                  <c:v>41859</c:v>
                </c:pt>
                <c:pt idx="3">
                  <c:v>41943</c:v>
                </c:pt>
                <c:pt idx="4">
                  <c:v>42139</c:v>
                </c:pt>
                <c:pt idx="5">
                  <c:v>42314</c:v>
                </c:pt>
                <c:pt idx="6">
                  <c:v>42440</c:v>
                </c:pt>
                <c:pt idx="7">
                  <c:v>42551</c:v>
                </c:pt>
                <c:pt idx="8">
                  <c:v>42736</c:v>
                </c:pt>
              </c:numCache>
            </c:numRef>
          </c:cat>
          <c:val>
            <c:numRef>
              <c:f>Numbers!$E$8:$E$14</c:f>
              <c:numCache>
                <c:formatCode>General</c:formatCode>
                <c:ptCount val="7"/>
                <c:pt idx="0">
                  <c:v>335</c:v>
                </c:pt>
                <c:pt idx="1">
                  <c:v>398</c:v>
                </c:pt>
                <c:pt idx="2">
                  <c:v>462</c:v>
                </c:pt>
                <c:pt idx="3">
                  <c:v>469</c:v>
                </c:pt>
                <c:pt idx="4">
                  <c:v>618</c:v>
                </c:pt>
                <c:pt idx="5">
                  <c:v>787</c:v>
                </c:pt>
                <c:pt idx="6">
                  <c:v>0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Numbers!$F$1</c:f>
              <c:strCache>
                <c:ptCount val="1"/>
                <c:pt idx="0">
                  <c:v>All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Numbers!$B$8:$B$16</c:f>
              <c:numCache>
                <c:formatCode>mm/dd/yyyy</c:formatCode>
                <c:ptCount val="9"/>
                <c:pt idx="0">
                  <c:v>41730</c:v>
                </c:pt>
                <c:pt idx="1">
                  <c:v>41781</c:v>
                </c:pt>
                <c:pt idx="2">
                  <c:v>41859</c:v>
                </c:pt>
                <c:pt idx="3">
                  <c:v>41943</c:v>
                </c:pt>
                <c:pt idx="4">
                  <c:v>42139</c:v>
                </c:pt>
                <c:pt idx="5">
                  <c:v>42314</c:v>
                </c:pt>
                <c:pt idx="6">
                  <c:v>42440</c:v>
                </c:pt>
                <c:pt idx="7">
                  <c:v>42551</c:v>
                </c:pt>
                <c:pt idx="8">
                  <c:v>42736</c:v>
                </c:pt>
              </c:numCache>
            </c:numRef>
          </c:cat>
          <c:val>
            <c:numRef>
              <c:f>Numbers!$F$8:$F$14</c:f>
              <c:numCache>
                <c:formatCode>General</c:formatCode>
                <c:ptCount val="7"/>
                <c:pt idx="0">
                  <c:v>404</c:v>
                </c:pt>
                <c:pt idx="1">
                  <c:v>805</c:v>
                </c:pt>
                <c:pt idx="2">
                  <c:v>1267</c:v>
                </c:pt>
                <c:pt idx="3">
                  <c:v>1737</c:v>
                </c:pt>
                <c:pt idx="4">
                  <c:v>2905</c:v>
                </c:pt>
                <c:pt idx="5">
                  <c:v>4486</c:v>
                </c:pt>
                <c:pt idx="6">
                  <c:v>5438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519112"/>
        <c:axId val="225518720"/>
      </c:lineChart>
      <c:dateAx>
        <c:axId val="2255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mm/d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518720"/>
        <c:crosses val="autoZero"/>
        <c:auto val="1"/>
        <c:lblOffset val="100"/>
        <c:baseTimeUnit val="months"/>
        <c:majorUnit val="3"/>
        <c:majorTimeUnit val="months"/>
      </c:dateAx>
      <c:valAx>
        <c:axId val="22551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519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082768999247554"/>
          <c:y val="0.32901944475250455"/>
          <c:w val="9.6441110775374317E-2"/>
          <c:h val="0.11883885993124099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CSPF Tests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Dvpt Pipeline Trend</a:t>
            </a:r>
            <a:endParaRPr lang="en-US" sz="1200">
              <a:effectLst/>
            </a:endParaRPr>
          </a:p>
        </c:rich>
      </c:tx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113424995161299E-2"/>
          <c:y val="7.2886551903777796E-2"/>
          <c:w val="0.91971885051536983"/>
          <c:h val="0.822720533092129"/>
        </c:manualLayout>
      </c:layout>
      <c:lineChart>
        <c:grouping val="standard"/>
        <c:varyColors val="0"/>
        <c:ser>
          <c:idx val="0"/>
          <c:order val="0"/>
          <c:tx>
            <c:strRef>
              <c:f>Numbers!$D$1</c:f>
              <c:strCache>
                <c:ptCount val="1"/>
                <c:pt idx="0">
                  <c:v>Dvpt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6.036383752413868E-2"/>
                  <c:y val="-4.0087818226575605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37E47E4-EFC7-46E2-BB6E-6ECDC142AFAC}" type="VALUE">
                      <a:rPr lang="en-US"/>
                      <a:pPr>
                        <a:defRPr/>
                      </a:pPr>
                      <a:t>[VALUE]</a:t>
                    </a:fld>
                    <a:endParaRPr lang="en-US"/>
                  </a:p>
                  <a:p>
                    <a:pPr>
                      <a:defRPr/>
                    </a:pPr>
                    <a:r>
                      <a:rPr lang="en-US"/>
                      <a:t>(25%)</a:t>
                    </a:r>
                  </a:p>
                </c:rich>
              </c:tx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Numbers!$B$8:$B$16</c:f>
              <c:numCache>
                <c:formatCode>mm/dd/yyyy</c:formatCode>
                <c:ptCount val="9"/>
                <c:pt idx="0">
                  <c:v>41730</c:v>
                </c:pt>
                <c:pt idx="1">
                  <c:v>41781</c:v>
                </c:pt>
                <c:pt idx="2">
                  <c:v>41859</c:v>
                </c:pt>
                <c:pt idx="3">
                  <c:v>41943</c:v>
                </c:pt>
                <c:pt idx="4">
                  <c:v>42139</c:v>
                </c:pt>
                <c:pt idx="5">
                  <c:v>42314</c:v>
                </c:pt>
                <c:pt idx="6">
                  <c:v>42440</c:v>
                </c:pt>
                <c:pt idx="7">
                  <c:v>42551</c:v>
                </c:pt>
                <c:pt idx="8">
                  <c:v>42736</c:v>
                </c:pt>
              </c:numCache>
            </c:numRef>
          </c:cat>
          <c:val>
            <c:numRef>
              <c:f>Numbers!$D$8:$D$16</c:f>
              <c:numCache>
                <c:formatCode>General</c:formatCode>
                <c:ptCount val="9"/>
                <c:pt idx="0">
                  <c:v>404</c:v>
                </c:pt>
                <c:pt idx="1">
                  <c:v>470</c:v>
                </c:pt>
                <c:pt idx="2">
                  <c:v>534</c:v>
                </c:pt>
                <c:pt idx="3">
                  <c:v>542</c:v>
                </c:pt>
                <c:pt idx="4">
                  <c:v>1241</c:v>
                </c:pt>
                <c:pt idx="5">
                  <c:v>2204</c:v>
                </c:pt>
                <c:pt idx="6">
                  <c:v>2369</c:v>
                </c:pt>
                <c:pt idx="8">
                  <c:v>2755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Numbers!$G$1</c:f>
              <c:strCache>
                <c:ptCount val="1"/>
                <c:pt idx="0">
                  <c:v>Trends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8"/>
              <c:layout>
                <c:manualLayout>
                  <c:x val="-6.4077578747300759E-2"/>
                  <c:y val="-3.029366247039808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1D0A5C7-3EFD-462D-B77D-8CFE22A40ACD}" type="VALU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[VALUE]</a:t>
                    </a:fld>
                    <a:endParaRPr lang="en-US"/>
                  </a:p>
                  <a:p>
                    <a:pPr>
                      <a:defRPr>
                        <a:solidFill>
                          <a:srgbClr val="FF0000"/>
                        </a:solidFill>
                      </a:defRPr>
                    </a:pPr>
                    <a:r>
                      <a:rPr lang="en-US"/>
                      <a:t>(59%)</a:t>
                    </a:r>
                  </a:p>
                </c:rich>
              </c:tx>
              <c:spPr>
                <a:noFill/>
                <a:ln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Numbers!$B$8:$B$16</c:f>
              <c:numCache>
                <c:formatCode>mm/dd/yyyy</c:formatCode>
                <c:ptCount val="9"/>
                <c:pt idx="0">
                  <c:v>41730</c:v>
                </c:pt>
                <c:pt idx="1">
                  <c:v>41781</c:v>
                </c:pt>
                <c:pt idx="2">
                  <c:v>41859</c:v>
                </c:pt>
                <c:pt idx="3">
                  <c:v>41943</c:v>
                </c:pt>
                <c:pt idx="4">
                  <c:v>42139</c:v>
                </c:pt>
                <c:pt idx="5">
                  <c:v>42314</c:v>
                </c:pt>
                <c:pt idx="6">
                  <c:v>42440</c:v>
                </c:pt>
                <c:pt idx="7">
                  <c:v>42551</c:v>
                </c:pt>
                <c:pt idx="8">
                  <c:v>42736</c:v>
                </c:pt>
              </c:numCache>
            </c:numRef>
          </c:cat>
          <c:val>
            <c:numRef>
              <c:f>Numbers!$G$8:$G$16</c:f>
              <c:numCache>
                <c:formatCode>0</c:formatCode>
                <c:ptCount val="9"/>
                <c:pt idx="0">
                  <c:v>404</c:v>
                </c:pt>
                <c:pt idx="1">
                  <c:v>545.1</c:v>
                </c:pt>
                <c:pt idx="2">
                  <c:v>761</c:v>
                </c:pt>
                <c:pt idx="3">
                  <c:v>993.5</c:v>
                </c:pt>
                <c:pt idx="4">
                  <c:v>1536</c:v>
                </c:pt>
                <c:pt idx="5">
                  <c:v>2020.3</c:v>
                </c:pt>
                <c:pt idx="6">
                  <c:v>2369</c:v>
                </c:pt>
                <c:pt idx="7">
                  <c:v>2676.2</c:v>
                </c:pt>
                <c:pt idx="8">
                  <c:v>3188.2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519896"/>
        <c:axId val="224920272"/>
      </c:lineChart>
      <c:dateAx>
        <c:axId val="225519896"/>
        <c:scaling>
          <c:orientation val="minMax"/>
          <c:max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m/d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920272"/>
        <c:crosses val="autoZero"/>
        <c:auto val="1"/>
        <c:lblOffset val="100"/>
        <c:baseTimeUnit val="months"/>
        <c:majorUnit val="3"/>
        <c:majorTimeUnit val="months"/>
      </c:dateAx>
      <c:valAx>
        <c:axId val="22492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519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1"/>
        <c:delete val="1"/>
      </c:legendEntry>
      <c:layout>
        <c:manualLayout>
          <c:xMode val="edge"/>
          <c:yMode val="edge"/>
          <c:x val="5.8594916960160302E-2"/>
          <c:y val="0.29144284341245624"/>
          <c:w val="0.12449978049975005"/>
          <c:h val="6.8161217623946405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mb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0.2"/>
      <sheetName val="4.0.3"/>
      <sheetName val="4.0.4"/>
      <sheetName val="4.0.5"/>
      <sheetName val="4.0.6"/>
      <sheetName val="4.0.7"/>
      <sheetName val="5.0"/>
      <sheetName val="5.0.1"/>
      <sheetName val="5.0.2"/>
      <sheetName val="6.0"/>
      <sheetName val="6.0.1"/>
      <sheetName val="6.0.2"/>
    </sheetNames>
    <sheetDataSet>
      <sheetData sheetId="0">
        <row r="1">
          <cell r="A1" t="str">
            <v>Scenarios</v>
          </cell>
        </row>
        <row r="2">
          <cell r="A2" t="str">
            <v>BvtScenario</v>
          </cell>
        </row>
        <row r="3">
          <cell r="A3" t="str">
            <v>DeleteLpaProjectScenario</v>
          </cell>
        </row>
        <row r="4">
          <cell r="A4" t="str">
            <v>MtmScenario</v>
          </cell>
        </row>
        <row r="5">
          <cell r="A5" t="str">
            <v>Totals</v>
          </cell>
        </row>
      </sheetData>
      <sheetData sheetId="1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MtmScenario</v>
          </cell>
        </row>
        <row r="5">
          <cell r="A5" t="str">
            <v>QmBvtScenario</v>
          </cell>
        </row>
        <row r="6">
          <cell r="A6" t="str">
            <v>RmBvtScenario</v>
          </cell>
        </row>
        <row r="7">
          <cell r="A7" t="str">
            <v>RrdiScenario</v>
          </cell>
        </row>
        <row r="8">
          <cell r="A8" t="str">
            <v>SanityTestScenario</v>
          </cell>
        </row>
        <row r="9">
          <cell r="A9" t="str">
            <v>VVCSmoketestScenario</v>
          </cell>
        </row>
        <row r="10">
          <cell r="A10" t="str">
            <v>----------------------------------------</v>
          </cell>
        </row>
        <row r="11">
          <cell r="A11" t="str">
            <v>Implemented</v>
          </cell>
        </row>
        <row r="12">
          <cell r="A12" t="str">
            <v>Totals</v>
          </cell>
        </row>
      </sheetData>
      <sheetData sheetId="2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MtmScenario</v>
          </cell>
        </row>
        <row r="5">
          <cell r="A5" t="str">
            <v>PerfScenario</v>
          </cell>
        </row>
        <row r="6">
          <cell r="A6" t="str">
            <v>QmBvtScenario</v>
          </cell>
        </row>
        <row r="7">
          <cell r="A7" t="str">
            <v>RmBvtScenario</v>
          </cell>
        </row>
        <row r="8">
          <cell r="A8" t="str">
            <v>RrdiScenario</v>
          </cell>
        </row>
        <row r="9">
          <cell r="A9" t="str">
            <v>SanityTestScenario</v>
          </cell>
        </row>
        <row r="10">
          <cell r="A10" t="str">
            <v>VVCSmoketestScenario</v>
          </cell>
        </row>
        <row r="11">
          <cell r="A11" t="str">
            <v>----------------------------------------</v>
          </cell>
        </row>
        <row r="12">
          <cell r="A12" t="str">
            <v>Implemented</v>
          </cell>
        </row>
        <row r="13">
          <cell r="A13" t="str">
            <v>Totals</v>
          </cell>
        </row>
      </sheetData>
      <sheetData sheetId="3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GovScenario</v>
          </cell>
        </row>
        <row r="5">
          <cell r="A5" t="str">
            <v>MtmScenario</v>
          </cell>
        </row>
        <row r="6">
          <cell r="A6" t="str">
            <v>PerfScenario</v>
          </cell>
        </row>
        <row r="7">
          <cell r="A7" t="str">
            <v>QmBvtScenario</v>
          </cell>
        </row>
        <row r="8">
          <cell r="A8" t="str">
            <v>RmBvtScenario</v>
          </cell>
        </row>
        <row r="9">
          <cell r="A9" t="str">
            <v>RrdiScenario</v>
          </cell>
        </row>
        <row r="10">
          <cell r="A10" t="str">
            <v>SanityTestScenario</v>
          </cell>
        </row>
        <row r="11">
          <cell r="A11" t="str">
            <v>VVCSmoketestScenario</v>
          </cell>
        </row>
        <row r="12">
          <cell r="A12" t="str">
            <v>----------------------------------------</v>
          </cell>
        </row>
        <row r="13">
          <cell r="A13" t="str">
            <v>Implemented</v>
          </cell>
        </row>
        <row r="14">
          <cell r="A14" t="str">
            <v>Totals</v>
          </cell>
        </row>
      </sheetData>
      <sheetData sheetId="4">
        <row r="1">
          <cell r="A1" t="str">
            <v>Scenarios</v>
          </cell>
        </row>
        <row r="2">
          <cell r="A2" t="str">
            <v>ClmBvtScenario</v>
          </cell>
        </row>
        <row r="3">
          <cell r="A3" t="str">
            <v>ClmLicensingScenario</v>
          </cell>
        </row>
        <row r="4">
          <cell r="A4" t="str">
            <v>GovScenario</v>
          </cell>
        </row>
        <row r="5">
          <cell r="A5" t="str">
            <v>JtsBvtScenario</v>
          </cell>
        </row>
        <row r="6">
          <cell r="A6" t="str">
            <v>MtmScenario</v>
          </cell>
        </row>
        <row r="7">
          <cell r="A7" t="str">
            <v>PerfScenario</v>
          </cell>
        </row>
        <row r="8">
          <cell r="A8" t="str">
            <v>QmBvtScenario</v>
          </cell>
        </row>
        <row r="9">
          <cell r="A9" t="str">
            <v>RmBvtScenario</v>
          </cell>
        </row>
        <row r="10">
          <cell r="A10" t="str">
            <v>RrdiScenario</v>
          </cell>
        </row>
        <row r="11">
          <cell r="A11" t="str">
            <v>SanityTestScenario</v>
          </cell>
        </row>
        <row r="12">
          <cell r="A12" t="str">
            <v>VVCSmoketestScenario</v>
          </cell>
        </row>
        <row r="13">
          <cell r="A13" t="str">
            <v>ValidationScenario</v>
          </cell>
        </row>
        <row r="14">
          <cell r="A14" t="str">
            <v>----------------------------------------</v>
          </cell>
        </row>
        <row r="15">
          <cell r="A15" t="str">
            <v>Implemented</v>
          </cell>
        </row>
        <row r="16">
          <cell r="A16" t="str">
            <v>Totals</v>
          </cell>
        </row>
      </sheetData>
      <sheetData sheetId="5">
        <row r="15">
          <cell r="A15">
            <v>12</v>
          </cell>
        </row>
        <row r="17">
          <cell r="F17">
            <v>404</v>
          </cell>
          <cell r="G17">
            <v>335</v>
          </cell>
        </row>
      </sheetData>
      <sheetData sheetId="6">
        <row r="16">
          <cell r="A16">
            <v>13</v>
          </cell>
        </row>
        <row r="18">
          <cell r="F18">
            <v>470</v>
          </cell>
          <cell r="G18">
            <v>398</v>
          </cell>
        </row>
      </sheetData>
      <sheetData sheetId="7">
        <row r="20">
          <cell r="A20">
            <v>17</v>
          </cell>
        </row>
        <row r="22">
          <cell r="F22">
            <v>534</v>
          </cell>
          <cell r="G22">
            <v>462</v>
          </cell>
        </row>
      </sheetData>
      <sheetData sheetId="8">
        <row r="22">
          <cell r="A22">
            <v>19</v>
          </cell>
        </row>
        <row r="24">
          <cell r="F24">
            <v>542</v>
          </cell>
          <cell r="G24">
            <v>469</v>
          </cell>
        </row>
      </sheetData>
      <sheetData sheetId="9">
        <row r="30">
          <cell r="A30">
            <v>27</v>
          </cell>
        </row>
        <row r="32">
          <cell r="F32">
            <v>1241</v>
          </cell>
          <cell r="G32">
            <v>618</v>
          </cell>
        </row>
      </sheetData>
      <sheetData sheetId="10">
        <row r="40">
          <cell r="A40">
            <v>37</v>
          </cell>
        </row>
        <row r="42">
          <cell r="F42">
            <v>2204</v>
          </cell>
          <cell r="G42">
            <v>787</v>
          </cell>
        </row>
      </sheetData>
      <sheetData sheetId="11">
        <row r="43">
          <cell r="A43" t="str">
            <v>----------------------------------------</v>
          </cell>
        </row>
        <row r="45">
          <cell r="F45">
            <v>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16" sqref="H16"/>
    </sheetView>
  </sheetViews>
  <sheetFormatPr defaultRowHeight="15" x14ac:dyDescent="0.25"/>
  <cols>
    <col min="1" max="1" width="13.85546875" customWidth="1"/>
    <col min="2" max="2" width="10.7109375" style="4" bestFit="1" customWidth="1"/>
    <col min="3" max="5" width="10.7109375" style="4" customWidth="1"/>
    <col min="6" max="6" width="10.7109375" style="3" customWidth="1"/>
    <col min="7" max="7" width="9.140625" style="4"/>
  </cols>
  <sheetData>
    <row r="1" spans="1:8" s="1" customFormat="1" x14ac:dyDescent="0.25">
      <c r="A1" s="5" t="s">
        <v>10</v>
      </c>
      <c r="B1" s="6" t="s">
        <v>11</v>
      </c>
      <c r="C1" s="7" t="s">
        <v>12</v>
      </c>
      <c r="D1" s="8" t="s">
        <v>17</v>
      </c>
      <c r="E1" s="9" t="s">
        <v>19</v>
      </c>
      <c r="F1" s="8" t="s">
        <v>18</v>
      </c>
      <c r="G1" s="9" t="s">
        <v>15</v>
      </c>
    </row>
    <row r="2" spans="1:8" x14ac:dyDescent="0.25">
      <c r="A2" t="s">
        <v>0</v>
      </c>
      <c r="B2" s="2">
        <v>41214</v>
      </c>
      <c r="C2" s="4">
        <v>1</v>
      </c>
    </row>
    <row r="3" spans="1:8" x14ac:dyDescent="0.25">
      <c r="A3" t="s">
        <v>1</v>
      </c>
      <c r="B3" s="2">
        <v>41334</v>
      </c>
      <c r="C3" s="4">
        <f>COUNTA('[1]4.0.2'!$A:$A)-2</f>
        <v>3</v>
      </c>
    </row>
    <row r="4" spans="1:8" x14ac:dyDescent="0.25">
      <c r="A4" t="s">
        <v>2</v>
      </c>
      <c r="B4" s="2">
        <v>41418</v>
      </c>
      <c r="C4" s="4">
        <f>COUNTA('[1]4.0.3'!$A:$A)-4</f>
        <v>8</v>
      </c>
    </row>
    <row r="5" spans="1:8" x14ac:dyDescent="0.25">
      <c r="A5" t="s">
        <v>3</v>
      </c>
      <c r="B5" s="2">
        <v>41495</v>
      </c>
      <c r="C5" s="4">
        <f>COUNTA('[1]4.0.4'!$A:$A)-4</f>
        <v>9</v>
      </c>
    </row>
    <row r="6" spans="1:8" x14ac:dyDescent="0.25">
      <c r="A6" t="s">
        <v>4</v>
      </c>
      <c r="B6" s="2">
        <v>41579</v>
      </c>
      <c r="C6" s="4">
        <f>COUNTA('[1]4.0.5'!$A:$A)-4</f>
        <v>10</v>
      </c>
    </row>
    <row r="7" spans="1:8" x14ac:dyDescent="0.25">
      <c r="A7" t="s">
        <v>5</v>
      </c>
      <c r="B7" s="2">
        <v>41698</v>
      </c>
      <c r="C7" s="4">
        <f>COUNTA('[1]4.0.6'!$A:$A)-4</f>
        <v>12</v>
      </c>
    </row>
    <row r="8" spans="1:8" x14ac:dyDescent="0.25">
      <c r="A8" t="s">
        <v>6</v>
      </c>
      <c r="B8" s="2">
        <v>41730</v>
      </c>
      <c r="C8" s="4">
        <f>'[1]4.0.7'!$A$15</f>
        <v>12</v>
      </c>
      <c r="D8" s="4">
        <f>'[1]4.0.7'!F$17</f>
        <v>404</v>
      </c>
      <c r="E8" s="4">
        <f>'[1]4.0.7'!G$17</f>
        <v>335</v>
      </c>
      <c r="F8" s="3">
        <f>D8</f>
        <v>404</v>
      </c>
      <c r="G8" s="10">
        <f>$D$8</f>
        <v>404</v>
      </c>
    </row>
    <row r="9" spans="1:8" x14ac:dyDescent="0.25">
      <c r="A9" t="s">
        <v>7</v>
      </c>
      <c r="B9" s="2">
        <v>41781</v>
      </c>
      <c r="C9" s="4">
        <f>'[1]5.0'!$A$16</f>
        <v>13</v>
      </c>
      <c r="D9" s="4">
        <f>'[1]5.0'!F$18</f>
        <v>470</v>
      </c>
      <c r="E9" s="4">
        <f>'[1]5.0'!G$18</f>
        <v>398</v>
      </c>
      <c r="F9" s="3">
        <f t="shared" ref="F9:F14" si="0">D9+SUM(E3:E8)</f>
        <v>805</v>
      </c>
      <c r="G9" s="10">
        <f>ROUND(($D$14-$D$8)/($B$14-$B$8)*($B9-$B$8)+$D$8,1)</f>
        <v>545.1</v>
      </c>
    </row>
    <row r="10" spans="1:8" x14ac:dyDescent="0.25">
      <c r="A10" t="s">
        <v>8</v>
      </c>
      <c r="B10" s="2">
        <v>41859</v>
      </c>
      <c r="C10" s="4">
        <f>'[1]5.0.1'!$A$20</f>
        <v>17</v>
      </c>
      <c r="D10" s="4">
        <f>'[1]5.0.1'!F$22</f>
        <v>534</v>
      </c>
      <c r="E10" s="4">
        <f>'[1]5.0.1'!G$22</f>
        <v>462</v>
      </c>
      <c r="F10" s="3">
        <f t="shared" si="0"/>
        <v>1267</v>
      </c>
      <c r="G10" s="10">
        <f t="shared" ref="G10:G16" si="1">ROUND(($D$14-$D$8)/($B$14-$B$8)*($B10-$B$8)+$D$8,1)</f>
        <v>761</v>
      </c>
    </row>
    <row r="11" spans="1:8" x14ac:dyDescent="0.25">
      <c r="A11" t="s">
        <v>9</v>
      </c>
      <c r="B11" s="2">
        <v>41943</v>
      </c>
      <c r="C11" s="4">
        <f>'[1]5.0.2'!$A$22</f>
        <v>19</v>
      </c>
      <c r="D11" s="4">
        <f>'[1]5.0.2'!F$24</f>
        <v>542</v>
      </c>
      <c r="E11" s="4">
        <f>'[1]5.0.2'!G$24</f>
        <v>469</v>
      </c>
      <c r="F11" s="3">
        <f t="shared" si="0"/>
        <v>1737</v>
      </c>
      <c r="G11" s="10">
        <f t="shared" si="1"/>
        <v>993.5</v>
      </c>
    </row>
    <row r="12" spans="1:8" x14ac:dyDescent="0.25">
      <c r="A12" t="s">
        <v>13</v>
      </c>
      <c r="B12" s="2">
        <v>42139</v>
      </c>
      <c r="C12" s="4">
        <f>'[1]6.0'!$A$30</f>
        <v>27</v>
      </c>
      <c r="D12" s="4">
        <f>'[1]6.0'!F$32</f>
        <v>1241</v>
      </c>
      <c r="E12" s="4">
        <f>'[1]6.0'!G$32</f>
        <v>618</v>
      </c>
      <c r="F12" s="3">
        <f t="shared" si="0"/>
        <v>2905</v>
      </c>
      <c r="G12" s="10">
        <f t="shared" si="1"/>
        <v>1536</v>
      </c>
    </row>
    <row r="13" spans="1:8" x14ac:dyDescent="0.25">
      <c r="A13" t="s">
        <v>14</v>
      </c>
      <c r="B13" s="2">
        <v>42314</v>
      </c>
      <c r="C13" s="4">
        <f>'[1]6.0.1'!$A$40</f>
        <v>37</v>
      </c>
      <c r="D13" s="4">
        <f>'[1]6.0.1'!F$42</f>
        <v>2204</v>
      </c>
      <c r="E13" s="4">
        <f>'[1]6.0.1'!G$42</f>
        <v>787</v>
      </c>
      <c r="F13" s="3">
        <f t="shared" si="0"/>
        <v>4486</v>
      </c>
      <c r="G13" s="10">
        <f t="shared" si="1"/>
        <v>2020.3</v>
      </c>
    </row>
    <row r="14" spans="1:8" x14ac:dyDescent="0.25">
      <c r="A14" t="s">
        <v>16</v>
      </c>
      <c r="B14" s="2">
        <v>42440</v>
      </c>
      <c r="C14" s="4" t="str">
        <f>'[1]6.0.2'!$A$43</f>
        <v>----------------------------------------</v>
      </c>
      <c r="D14" s="4">
        <f>'[1]6.0.2'!F$45</f>
        <v>2369</v>
      </c>
      <c r="E14" s="4">
        <f>'[1]6.0.2'!G$45</f>
        <v>0</v>
      </c>
      <c r="F14" s="3">
        <f t="shared" si="0"/>
        <v>5438</v>
      </c>
      <c r="G14" s="10">
        <f t="shared" si="1"/>
        <v>2369</v>
      </c>
    </row>
    <row r="15" spans="1:8" x14ac:dyDescent="0.25">
      <c r="B15" s="2">
        <v>42551</v>
      </c>
      <c r="G15" s="10">
        <f t="shared" si="1"/>
        <v>2676.2</v>
      </c>
    </row>
    <row r="16" spans="1:8" x14ac:dyDescent="0.25">
      <c r="B16" s="2">
        <v>42736</v>
      </c>
      <c r="D16" s="4">
        <f>D13*1.25</f>
        <v>2755</v>
      </c>
      <c r="G16" s="10">
        <f t="shared" si="1"/>
        <v>3188.2</v>
      </c>
      <c r="H16" s="11">
        <f>(G16-D13)/D13</f>
        <v>0.44655172413793093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Numbers</vt:lpstr>
      <vt:lpstr>Pipelines (versions)</vt:lpstr>
      <vt:lpstr>Pipelines (dates)</vt:lpstr>
      <vt:lpstr>Trends</vt:lpstr>
    </vt:vector>
  </TitlesOfParts>
  <Company>IBM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2015-01-19T22:11:40Z</dcterms:created>
  <dcterms:modified xsi:type="dcterms:W3CDTF">2016-03-24T14:32:35Z</dcterms:modified>
</cp:coreProperties>
</file>